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COM INTEL\Desktop\"/>
    </mc:Choice>
  </mc:AlternateContent>
  <xr:revisionPtr revIDLastSave="0" documentId="13_ncr:1_{267FC080-ADFA-472E-9078-0D6EE73A691A}" xr6:coauthVersionLast="47" xr6:coauthVersionMax="47" xr10:uidLastSave="{00000000-0000-0000-0000-000000000000}"/>
  <workbookProtection workbookAlgorithmName="SHA-512" workbookHashValue="J6NO/AqdAX2+EwUZSAyeAZBaKeqGtgru8XKJSQeuhUkqPavLT7WoDgQzrYs7HOr5Z7eybX3H8Z6z586pXX5VKQ==" workbookSaltValue="efOLRAcfGpwLN7RfrMXM5w==" workbookSpinCount="100000" lockStructure="1"/>
  <bookViews>
    <workbookView xWindow="4845" yWindow="0" windowWidth="32850" windowHeight="21000" xr2:uid="{CE733E89-D1DD-41F0-B8ED-C0CC74281D22}"/>
  </bookViews>
  <sheets>
    <sheet name="주식 물타기 계산기" sheetId="1" r:id="rId1"/>
  </sheets>
  <definedNames>
    <definedName name="_xlnm.Print_Area" localSheetId="0">'주식 물타기 계산기'!$A$1:$I$23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H14" i="1"/>
  <c r="H12" i="1"/>
  <c r="H10" i="1"/>
  <c r="H6" i="1"/>
  <c r="G14" i="1"/>
  <c r="G12" i="1"/>
  <c r="G10" i="1"/>
  <c r="G6" i="1"/>
  <c r="F8" i="1"/>
  <c r="E16" i="1"/>
  <c r="F14" i="1"/>
  <c r="F12" i="1"/>
  <c r="F10" i="1"/>
  <c r="F6" i="1"/>
  <c r="F16" i="1" l="1"/>
  <c r="F17" i="1" s="1"/>
  <c r="F20" i="1" s="1"/>
  <c r="C21" i="1" l="1"/>
</calcChain>
</file>

<file path=xl/sharedStrings.xml><?xml version="1.0" encoding="utf-8"?>
<sst xmlns="http://schemas.openxmlformats.org/spreadsheetml/2006/main" count="25" uniqueCount="19">
  <si>
    <t>보유계좌</t>
    <phoneticPr fontId="2" type="noConversion"/>
  </si>
  <si>
    <t>A계좌</t>
    <phoneticPr fontId="2" type="noConversion"/>
  </si>
  <si>
    <t>B계좌</t>
    <phoneticPr fontId="2" type="noConversion"/>
  </si>
  <si>
    <t>C계좌</t>
    <phoneticPr fontId="2" type="noConversion"/>
  </si>
  <si>
    <t>D계좌</t>
    <phoneticPr fontId="2" type="noConversion"/>
  </si>
  <si>
    <t>E계좌</t>
    <phoneticPr fontId="2" type="noConversion"/>
  </si>
  <si>
    <t>종목이름</t>
    <phoneticPr fontId="2" type="noConversion"/>
  </si>
  <si>
    <t>평균단가</t>
    <phoneticPr fontId="2" type="noConversion"/>
  </si>
  <si>
    <t>보유주수</t>
    <phoneticPr fontId="2" type="noConversion"/>
  </si>
  <si>
    <t>투자금액</t>
    <phoneticPr fontId="2" type="noConversion"/>
  </si>
  <si>
    <t>삼성전자</t>
    <phoneticPr fontId="2" type="noConversion"/>
  </si>
  <si>
    <t>합계</t>
    <phoneticPr fontId="2" type="noConversion"/>
  </si>
  <si>
    <t>다(多) 계좌 주식 물타기 계산기</t>
    <phoneticPr fontId="2" type="noConversion"/>
  </si>
  <si>
    <t>나의 종합 수익률</t>
    <phoneticPr fontId="2" type="noConversion"/>
  </si>
  <si>
    <t>현재주가</t>
    <phoneticPr fontId="2" type="noConversion"/>
  </si>
  <si>
    <t>나의 수익률</t>
    <phoneticPr fontId="2" type="noConversion"/>
  </si>
  <si>
    <t>수익금액</t>
    <phoneticPr fontId="2" type="noConversion"/>
  </si>
  <si>
    <t>수익률</t>
    <phoneticPr fontId="2" type="noConversion"/>
  </si>
  <si>
    <t>★ 보유계좌, 보유종목, 평균단가, 보유주수, 현재주가만 입력하면 자동계산 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</si>
</sst>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/>
    </xf>
    <xf numFmtId="41" fontId="0" fillId="3" borderId="0" xfId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41" fontId="0" fillId="3" borderId="0" xfId="1" applyFont="1" applyFill="1" applyBorder="1">
      <alignment vertical="center"/>
    </xf>
    <xf numFmtId="0" fontId="3" fillId="3" borderId="0" xfId="0" applyFont="1" applyFill="1" applyBorder="1">
      <alignment vertical="center"/>
    </xf>
    <xf numFmtId="41" fontId="3" fillId="3" borderId="0" xfId="1" applyFont="1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0" fillId="8" borderId="0" xfId="0" applyFill="1">
      <alignment vertical="center"/>
    </xf>
    <xf numFmtId="41" fontId="0" fillId="3" borderId="0" xfId="0" applyNumberFormat="1" applyFill="1" applyBorder="1" applyAlignment="1">
      <alignment horizontal="center" vertical="center"/>
    </xf>
    <xf numFmtId="41" fontId="0" fillId="3" borderId="0" xfId="0" applyNumberForma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8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8" borderId="5" xfId="0" applyFill="1" applyBorder="1">
      <alignment vertical="center"/>
    </xf>
    <xf numFmtId="10" fontId="0" fillId="8" borderId="5" xfId="2" applyNumberFormat="1" applyFont="1" applyFill="1" applyBorder="1">
      <alignment vertical="center"/>
    </xf>
    <xf numFmtId="0" fontId="0" fillId="3" borderId="4" xfId="0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>
      <alignment vertical="center"/>
    </xf>
    <xf numFmtId="41" fontId="4" fillId="3" borderId="7" xfId="1" applyFont="1" applyFill="1" applyBorder="1">
      <alignment vertical="center"/>
    </xf>
    <xf numFmtId="0" fontId="0" fillId="3" borderId="7" xfId="0" applyFill="1" applyBorder="1">
      <alignment vertical="center"/>
    </xf>
    <xf numFmtId="0" fontId="0" fillId="8" borderId="8" xfId="0" applyFill="1" applyBorder="1">
      <alignment vertical="center"/>
    </xf>
    <xf numFmtId="0" fontId="5" fillId="8" borderId="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0" fontId="0" fillId="8" borderId="2" xfId="2" applyNumberFormat="1" applyFont="1" applyFill="1" applyBorder="1" applyAlignment="1">
      <alignment horizontal="center" vertical="center"/>
    </xf>
    <xf numFmtId="10" fontId="0" fillId="8" borderId="3" xfId="2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41" fontId="0" fillId="8" borderId="7" xfId="1" applyFont="1" applyFill="1" applyBorder="1">
      <alignment vertical="center"/>
    </xf>
    <xf numFmtId="0" fontId="3" fillId="8" borderId="7" xfId="0" applyFont="1" applyFill="1" applyBorder="1" applyAlignment="1">
      <alignment horizontal="center" vertical="center"/>
    </xf>
    <xf numFmtId="10" fontId="0" fillId="8" borderId="7" xfId="2" applyNumberFormat="1" applyFont="1" applyFill="1" applyBorder="1" applyAlignment="1">
      <alignment horizontal="center" vertical="center"/>
    </xf>
    <xf numFmtId="10" fontId="0" fillId="8" borderId="8" xfId="2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41" fontId="9" fillId="4" borderId="0" xfId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1" fontId="9" fillId="2" borderId="0" xfId="1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41" fontId="9" fillId="5" borderId="0" xfId="1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41" fontId="9" fillId="6" borderId="0" xfId="1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41" fontId="9" fillId="7" borderId="0" xfId="1" applyFont="1" applyFill="1" applyBorder="1" applyAlignment="1" applyProtection="1">
      <alignment horizontal="center" vertical="center"/>
      <protection locked="0"/>
    </xf>
    <xf numFmtId="41" fontId="9" fillId="8" borderId="2" xfId="1" applyFont="1" applyFill="1" applyBorder="1" applyAlignment="1" applyProtection="1">
      <alignment horizontal="center" vertical="center"/>
      <protection locked="0"/>
    </xf>
  </cellXfs>
  <cellStyles count="3">
    <cellStyle name="백분율" xfId="2" builtinId="5"/>
    <cellStyle name="쉼표 [0]" xfId="1" builtinId="6"/>
    <cellStyle name="표준" xfId="0" builtinId="0"/>
  </cellStyles>
  <dxfs count="29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2" defaultPivotStyle="PivotStyleLight16"/>
  <colors>
    <mruColors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14CC-91C1-47B7-87E0-BDA5CC04BFBE}">
  <dimension ref="A1:I23"/>
  <sheetViews>
    <sheetView tabSelected="1" view="pageBreakPreview" zoomScale="130" zoomScaleNormal="100" zoomScaleSheetLayoutView="130" workbookViewId="0">
      <selection activeCell="K13" sqref="K13"/>
    </sheetView>
  </sheetViews>
  <sheetFormatPr defaultRowHeight="16.5" x14ac:dyDescent="0.3"/>
  <cols>
    <col min="2" max="6" width="15.625" customWidth="1"/>
    <col min="7" max="7" width="10.875" bestFit="1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9"/>
      <c r="I1" s="9"/>
    </row>
    <row r="2" spans="1:9" ht="33.75" x14ac:dyDescent="0.3">
      <c r="A2" s="1"/>
      <c r="B2" s="8" t="s">
        <v>12</v>
      </c>
      <c r="C2" s="8"/>
      <c r="D2" s="8"/>
      <c r="E2" s="8"/>
      <c r="F2" s="8"/>
      <c r="G2" s="8"/>
      <c r="H2" s="8"/>
      <c r="I2" s="9"/>
    </row>
    <row r="3" spans="1:9" ht="17.25" thickBot="1" x14ac:dyDescent="0.35">
      <c r="A3" s="1"/>
      <c r="B3" s="36" t="s">
        <v>18</v>
      </c>
      <c r="C3" s="37"/>
      <c r="D3" s="37"/>
      <c r="E3" s="37"/>
      <c r="F3" s="37"/>
      <c r="G3" s="37"/>
      <c r="H3" s="37"/>
      <c r="I3" s="9"/>
    </row>
    <row r="4" spans="1:9" ht="24.95" customHeight="1" thickTop="1" x14ac:dyDescent="0.3">
      <c r="A4" s="1"/>
      <c r="B4" s="12" t="s">
        <v>0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16</v>
      </c>
      <c r="H4" s="15" t="s">
        <v>17</v>
      </c>
      <c r="I4" s="9"/>
    </row>
    <row r="5" spans="1:9" ht="24.95" customHeight="1" x14ac:dyDescent="0.3">
      <c r="A5" s="1"/>
      <c r="B5" s="16"/>
      <c r="C5" s="2"/>
      <c r="D5" s="2"/>
      <c r="E5" s="2"/>
      <c r="F5" s="2"/>
      <c r="G5" s="4"/>
      <c r="H5" s="17"/>
      <c r="I5" s="9"/>
    </row>
    <row r="6" spans="1:9" ht="24.95" customHeight="1" x14ac:dyDescent="0.3">
      <c r="A6" s="1"/>
      <c r="B6" s="38" t="s">
        <v>1</v>
      </c>
      <c r="C6" s="39" t="s">
        <v>10</v>
      </c>
      <c r="D6" s="40">
        <v>80000</v>
      </c>
      <c r="E6" s="40">
        <v>200</v>
      </c>
      <c r="F6" s="10">
        <f>D6*E6</f>
        <v>16000000</v>
      </c>
      <c r="G6" s="11">
        <f>($C$20-D6)*E6</f>
        <v>-2000000</v>
      </c>
      <c r="H6" s="18">
        <f>$C$20/D6-1</f>
        <v>-0.125</v>
      </c>
      <c r="I6" s="9"/>
    </row>
    <row r="7" spans="1:9" ht="24.95" customHeight="1" x14ac:dyDescent="0.3">
      <c r="A7" s="1"/>
      <c r="B7" s="16"/>
      <c r="C7" s="2"/>
      <c r="D7" s="3"/>
      <c r="E7" s="3"/>
      <c r="F7" s="2"/>
      <c r="G7" s="4"/>
      <c r="H7" s="17"/>
      <c r="I7" s="9"/>
    </row>
    <row r="8" spans="1:9" ht="24.95" customHeight="1" x14ac:dyDescent="0.3">
      <c r="A8" s="1"/>
      <c r="B8" s="41" t="s">
        <v>2</v>
      </c>
      <c r="C8" s="42" t="s">
        <v>10</v>
      </c>
      <c r="D8" s="43">
        <v>65000</v>
      </c>
      <c r="E8" s="43">
        <v>100</v>
      </c>
      <c r="F8" s="10">
        <f>D8*E8</f>
        <v>6500000</v>
      </c>
      <c r="G8" s="11">
        <f>($C$20-D8)*E8</f>
        <v>500000</v>
      </c>
      <c r="H8" s="18">
        <f>$C$20/D8-1</f>
        <v>7.6923076923076872E-2</v>
      </c>
      <c r="I8" s="9"/>
    </row>
    <row r="9" spans="1:9" ht="24.95" customHeight="1" x14ac:dyDescent="0.3">
      <c r="A9" s="1"/>
      <c r="B9" s="16"/>
      <c r="C9" s="2"/>
      <c r="D9" s="3"/>
      <c r="E9" s="3"/>
      <c r="F9" s="2"/>
      <c r="G9" s="4"/>
      <c r="H9" s="17"/>
      <c r="I9" s="9"/>
    </row>
    <row r="10" spans="1:9" ht="24.95" customHeight="1" x14ac:dyDescent="0.3">
      <c r="A10" s="1"/>
      <c r="B10" s="44" t="s">
        <v>3</v>
      </c>
      <c r="C10" s="45" t="s">
        <v>10</v>
      </c>
      <c r="D10" s="46">
        <v>60000</v>
      </c>
      <c r="E10" s="46">
        <v>150</v>
      </c>
      <c r="F10" s="10">
        <f>D10*E10</f>
        <v>9000000</v>
      </c>
      <c r="G10" s="11">
        <f>($C$20-D10)*E10</f>
        <v>1500000</v>
      </c>
      <c r="H10" s="18">
        <f>$C$20/D10-1</f>
        <v>0.16666666666666674</v>
      </c>
      <c r="I10" s="9"/>
    </row>
    <row r="11" spans="1:9" ht="24.95" customHeight="1" x14ac:dyDescent="0.3">
      <c r="A11" s="1"/>
      <c r="B11" s="16"/>
      <c r="C11" s="2"/>
      <c r="D11" s="3"/>
      <c r="E11" s="3"/>
      <c r="F11" s="2"/>
      <c r="G11" s="4"/>
      <c r="H11" s="17"/>
      <c r="I11" s="9"/>
    </row>
    <row r="12" spans="1:9" ht="24.95" customHeight="1" x14ac:dyDescent="0.3">
      <c r="A12" s="1"/>
      <c r="B12" s="47" t="s">
        <v>4</v>
      </c>
      <c r="C12" s="48" t="s">
        <v>10</v>
      </c>
      <c r="D12" s="49">
        <v>55000</v>
      </c>
      <c r="E12" s="49">
        <v>200</v>
      </c>
      <c r="F12" s="10">
        <f>D12*E12</f>
        <v>11000000</v>
      </c>
      <c r="G12" s="11">
        <f>($C$20-D12)*E12</f>
        <v>3000000</v>
      </c>
      <c r="H12" s="18">
        <f>$C$20/D12-1</f>
        <v>0.27272727272727271</v>
      </c>
      <c r="I12" s="9"/>
    </row>
    <row r="13" spans="1:9" ht="24.95" customHeight="1" x14ac:dyDescent="0.3">
      <c r="A13" s="1"/>
      <c r="B13" s="16"/>
      <c r="C13" s="2"/>
      <c r="D13" s="3"/>
      <c r="E13" s="3"/>
      <c r="F13" s="2"/>
      <c r="G13" s="4"/>
      <c r="H13" s="17"/>
      <c r="I13" s="9"/>
    </row>
    <row r="14" spans="1:9" ht="24.95" customHeight="1" x14ac:dyDescent="0.3">
      <c r="A14" s="1"/>
      <c r="B14" s="50" t="s">
        <v>5</v>
      </c>
      <c r="C14" s="51" t="s">
        <v>10</v>
      </c>
      <c r="D14" s="52">
        <v>50000</v>
      </c>
      <c r="E14" s="52">
        <v>150</v>
      </c>
      <c r="F14" s="10">
        <f>D14*E14</f>
        <v>7500000</v>
      </c>
      <c r="G14" s="11">
        <f>($C$20-D14)*E14</f>
        <v>3000000</v>
      </c>
      <c r="H14" s="18">
        <f>$C$20/D14-1</f>
        <v>0.39999999999999991</v>
      </c>
      <c r="I14" s="9"/>
    </row>
    <row r="15" spans="1:9" ht="24.95" customHeight="1" x14ac:dyDescent="0.3">
      <c r="A15" s="1"/>
      <c r="B15" s="19"/>
      <c r="C15" s="4"/>
      <c r="D15" s="4"/>
      <c r="E15" s="5"/>
      <c r="F15" s="4"/>
      <c r="G15" s="4"/>
      <c r="H15" s="17"/>
      <c r="I15" s="9"/>
    </row>
    <row r="16" spans="1:9" ht="24.95" customHeight="1" x14ac:dyDescent="0.3">
      <c r="A16" s="1"/>
      <c r="B16" s="20" t="s">
        <v>11</v>
      </c>
      <c r="C16" s="6"/>
      <c r="D16" s="6"/>
      <c r="E16" s="7">
        <f>E6+E8+E10+E12+E14</f>
        <v>800</v>
      </c>
      <c r="F16" s="7">
        <f>F6+F8+F10+F12+F14</f>
        <v>50000000</v>
      </c>
      <c r="G16" s="11"/>
      <c r="H16" s="17"/>
      <c r="I16" s="9"/>
    </row>
    <row r="17" spans="1:9" ht="24.95" customHeight="1" thickBot="1" x14ac:dyDescent="0.35">
      <c r="A17" s="1"/>
      <c r="B17" s="21" t="s">
        <v>7</v>
      </c>
      <c r="C17" s="22"/>
      <c r="D17" s="22"/>
      <c r="E17" s="22"/>
      <c r="F17" s="23">
        <f>F16/E16</f>
        <v>62500</v>
      </c>
      <c r="G17" s="24"/>
      <c r="H17" s="25"/>
      <c r="I17" s="9"/>
    </row>
    <row r="18" spans="1:9" ht="24.95" customHeight="1" thickTop="1" x14ac:dyDescent="0.3">
      <c r="A18" s="1"/>
      <c r="B18" s="1"/>
      <c r="C18" s="1"/>
      <c r="D18" s="1"/>
      <c r="E18" s="1"/>
      <c r="F18" s="1"/>
      <c r="G18" s="1"/>
      <c r="H18" s="9"/>
      <c r="I18" s="9"/>
    </row>
    <row r="19" spans="1:9" ht="24.95" customHeight="1" thickBot="1" x14ac:dyDescent="0.35">
      <c r="A19" s="9"/>
      <c r="B19" s="26" t="s">
        <v>13</v>
      </c>
      <c r="C19" s="26"/>
      <c r="D19" s="26"/>
      <c r="E19" s="26"/>
      <c r="F19" s="26"/>
      <c r="G19" s="26"/>
      <c r="H19" s="26"/>
      <c r="I19" s="9"/>
    </row>
    <row r="20" spans="1:9" ht="24.95" customHeight="1" thickTop="1" x14ac:dyDescent="0.3">
      <c r="A20" s="9"/>
      <c r="B20" s="27" t="s">
        <v>14</v>
      </c>
      <c r="C20" s="53">
        <v>70000</v>
      </c>
      <c r="D20" s="28" t="s">
        <v>15</v>
      </c>
      <c r="E20" s="28"/>
      <c r="F20" s="29">
        <f>C20/F17-1</f>
        <v>0.12000000000000011</v>
      </c>
      <c r="G20" s="29"/>
      <c r="H20" s="30"/>
      <c r="I20" s="9"/>
    </row>
    <row r="21" spans="1:9" ht="24.95" customHeight="1" thickBot="1" x14ac:dyDescent="0.35">
      <c r="A21" s="9"/>
      <c r="B21" s="31" t="s">
        <v>16</v>
      </c>
      <c r="C21" s="32">
        <f>(C20-F17)*E16</f>
        <v>6000000</v>
      </c>
      <c r="D21" s="33"/>
      <c r="E21" s="33"/>
      <c r="F21" s="34"/>
      <c r="G21" s="34"/>
      <c r="H21" s="35"/>
      <c r="I21" s="9"/>
    </row>
    <row r="22" spans="1:9" ht="17.25" thickTop="1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B3:H3"/>
    <mergeCell ref="B19:H19"/>
    <mergeCell ref="D20:E21"/>
    <mergeCell ref="F20:H21"/>
    <mergeCell ref="B2:H2"/>
  </mergeCells>
  <phoneticPr fontId="2" type="noConversion"/>
  <conditionalFormatting sqref="C21">
    <cfRule type="expression" dxfId="26" priority="12">
      <formula>$C$21&lt;0</formula>
    </cfRule>
    <cfRule type="expression" dxfId="25" priority="11">
      <formula>$C$21&gt;0</formula>
    </cfRule>
  </conditionalFormatting>
  <conditionalFormatting sqref="H6">
    <cfRule type="expression" dxfId="22" priority="10">
      <formula>$H$6&gt;0</formula>
    </cfRule>
    <cfRule type="expression" dxfId="21" priority="9">
      <formula>$H$6&lt;0</formula>
    </cfRule>
  </conditionalFormatting>
  <conditionalFormatting sqref="G6">
    <cfRule type="expression" dxfId="10" priority="8">
      <formula>$G$6&lt;0</formula>
    </cfRule>
    <cfRule type="expression" dxfId="9" priority="7">
      <formula>$G$6&gt;0</formula>
    </cfRule>
  </conditionalFormatting>
  <conditionalFormatting sqref="G8:H14">
    <cfRule type="expression" dxfId="3" priority="4">
      <formula>$G$8:$H$14&gt;0</formula>
    </cfRule>
    <cfRule type="expression" dxfId="2" priority="3">
      <formula>$G$8:$H$14&lt;0</formula>
    </cfRule>
  </conditionalFormatting>
  <conditionalFormatting sqref="F20:H21">
    <cfRule type="expression" dxfId="1" priority="2">
      <formula>$F$20&gt;0</formula>
    </cfRule>
    <cfRule type="expression" dxfId="0" priority="1">
      <formula>$F$20&lt;0</formula>
    </cfRule>
  </conditionalFormatting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주식 물타기 계산기</vt:lpstr>
      <vt:lpstr>'주식 물타기 계산기'!Print_Area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AHCOM INTEL</dc:creator>
  <cp:lastModifiedBy>AHCOM INTEL</cp:lastModifiedBy>
  <dcterms:created xsi:type="dcterms:W3CDTF">2023-04-20T13:54:26Z</dcterms:created>
  <dcterms:modified xsi:type="dcterms:W3CDTF">2023-04-20T14:39:40Z</dcterms:modified>
</cp:coreProperties>
</file>